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2120" windowHeight="8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<sst xmlns="http://schemas.openxmlformats.org/spreadsheetml/2006/main" count="86" uniqueCount="66">
  <si>
    <t xml:space="preserve">Наименование </t>
  </si>
  <si>
    <t>Код</t>
  </si>
  <si>
    <t xml:space="preserve">Сумма </t>
  </si>
  <si>
    <t>Приложение 2</t>
  </si>
  <si>
    <t>главного администратора источников внутреннего финансирования дефицита бюджета района</t>
  </si>
  <si>
    <t>источника внутреннего финансирования дефицита бюджета района</t>
  </si>
  <si>
    <t>Изменение остатков средств на счетах по учету 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</si>
  <si>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</si>
  <si>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</si>
  <si>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</si>
  <si>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</si>
  <si>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</si>
  <si>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</si>
  <si>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</si>
  <si>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</si>
  <si>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>000 01  05  00  00  00  0000  000</t>
  </si>
  <si>
    <t>000 01  05  00  00  00  0000  500</t>
  </si>
  <si>
    <t>000 01  05  02  00  00  0000  500</t>
  </si>
  <si>
    <t>000 01  05  02  01  00  0000  510</t>
  </si>
  <si>
    <t>000 01  05  02  01  05  0000  510</t>
  </si>
  <si>
    <t>000 01  05  00  00  00  0000  600</t>
  </si>
  <si>
    <t>000 01  05  02  00  00  0000  600</t>
  </si>
  <si>
    <t>000 01  05  02  01  00  0000  610</t>
  </si>
  <si>
    <t>000 01  05  02  01  05  0000  610</t>
  </si>
  <si>
    <t>ИТОГО  ИСТОЧНИКОВ ВНУТРЕННЕГО ФИНАСИРОВАНИЯ ДЕФИЦИТА БЮДЖЕТА</t>
  </si>
  <si>
    <t>000 01 03 00 00 00 0000 000</t>
  </si>
  <si>
    <t>000 01 03 00 00 00 0000 700</t>
  </si>
  <si>
    <t>000 01 03 00 00 05 0000 710</t>
  </si>
  <si>
    <t>000 01 03 00 00 00 0000 800</t>
  </si>
  <si>
    <t>000 01 03 00 00 05 0000 810</t>
  </si>
  <si>
    <t>Бюджетные кредиты от других бюджетов бюджетной  системы Российской Федерации</t>
  </si>
  <si>
    <t>Получение бюджетных кредитов от других  бюджетов бюджетной системы Российской  Федерации в валюте Российской Федерации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</si>
  <si>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</si>
  <si>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</si>
  <si>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</si>
  <si>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000 01 06 05 00 00 0000 600</t>
  </si>
  <si>
    <t>Возврат бюджетных кредитов, предоставленных  внутри страны в валюте Российской Федерации</t>
  </si>
  <si>
    <t>000 01 06 05 01 00 0000 640</t>
  </si>
  <si>
    <t>Возврат бюджетных кредитов, предоставленных юридическим лицам в валюте Российской Федерации</t>
  </si>
  <si>
    <t>000 01 06 05 01 05 0000 640</t>
  </si>
  <si>
    <t>Возврат бюджетных кредитов, предоставленных  юридическим лицам из в бюджетов муниципальных  районов валюте Российской Федерации</t>
  </si>
  <si>
    <t>000 01 06 05 00 00 0000 500</t>
  </si>
  <si>
    <t>Предоставление бюджетных кредитов внутри  страны в валюте Российской Федерации</t>
  </si>
  <si>
    <t>000 01 06 05 01 00 0000 540</t>
  </si>
  <si>
    <t>Предоставление бюджетных кредитов юридическим лицам в валюте Российской Федерации</t>
  </si>
  <si>
    <t>000 01 06 05 01 05 0000 540</t>
  </si>
  <si>
    <t>Предоставление бюджетных кредитов юридическим  лицам из бюджетов муниципальных районов в  валюте Российской Федерации</t>
  </si>
  <si>
    <t>000 01 06 05 00 00 0000 000</t>
  </si>
  <si>
    <t>Бюджетные кредиты, предоставленные внутри страны в валюте РФ</t>
  </si>
  <si>
    <t>2012 год</t>
  </si>
  <si>
    <t>на 2014 год</t>
  </si>
  <si>
    <t>(рублей РФ)</t>
  </si>
  <si>
    <t>040</t>
  </si>
  <si>
    <t>на 2015год</t>
  </si>
  <si>
    <t>УТВЕРЖДАЮ:</t>
  </si>
  <si>
    <t>на 2018 год</t>
  </si>
  <si>
    <t>на 2019 год</t>
  </si>
  <si>
    <t>Сумма</t>
  </si>
  <si>
    <t>сумма</t>
  </si>
  <si>
    <t>на 2020 год</t>
  </si>
  <si>
    <t xml:space="preserve">Директор департамента финансов </t>
  </si>
  <si>
    <t xml:space="preserve"> администрации района</t>
  </si>
  <si>
    <t>____________________________М.А. Синева</t>
  </si>
  <si>
    <t>СВОДНАЯ РОСПИСЬ (ЛИМИТЫ БЮДЖЕТНЫХ ОБЯЗАТЕЛЬСТВ) ИСТОЧНИКОВ ВНУТРЕННЕГО ФИНАНСИРОВАНИЯ ДЕФИЦИТА БЮДЖЕТА НИЖНЕВАРТОВСКОГО РАЙОНА на 2018  год</t>
  </si>
  <si>
    <t xml:space="preserve"> (решение Думы района от 10.07.2018 № 308)</t>
  </si>
  <si>
    <t>11 июля 2018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</si>
</sst>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"/>
    <numFmt numFmtId="175" formatCode="#,##0.00&quot;р.&quot;"/>
  </numFmts>
  <fonts count="4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4"/>
      <name val="Arial Cyr"/>
      <family val="0"/>
    </font>
    <font>
      <i/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justify" wrapText="1"/>
    </xf>
    <xf numFmtId="0" fontId="2" fillId="0" borderId="0" xfId="0" applyFont="1" applyAlignment="1">
      <alignment horizontal="justify" vertical="top" wrapText="1"/>
    </xf>
    <xf numFmtId="0" fontId="5" fillId="0" borderId="0" xfId="52" applyFont="1" applyProtection="1">
      <alignment/>
      <protection hidden="1"/>
    </xf>
    <xf numFmtId="174" fontId="5" fillId="33" borderId="0" xfId="52" applyNumberFormat="1" applyFont="1" applyFill="1" applyBorder="1" applyAlignment="1" applyProtection="1">
      <alignment horizontal="left" wrapText="1"/>
      <protection hidden="1"/>
    </xf>
    <xf numFmtId="174" fontId="5" fillId="33" borderId="0" xfId="52" applyNumberFormat="1" applyFont="1" applyFill="1" applyBorder="1" applyAlignment="1" applyProtection="1">
      <alignment horizontal="left" wrapText="1"/>
      <protection hidden="1"/>
    </xf>
    <xf numFmtId="0" fontId="5" fillId="0" borderId="0" xfId="0" applyFont="1" applyAlignment="1">
      <alignment horizontal="left" vertical="center" wrapText="1"/>
    </xf>
    <xf numFmtId="0" fontId="5" fillId="0" borderId="0" xfId="52" applyFont="1" applyProtection="1">
      <alignment/>
      <protection hidden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49" fontId="9" fillId="0" borderId="10" xfId="0" applyNumberFormat="1" applyFont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 wrapText="1"/>
    </xf>
    <xf numFmtId="172" fontId="6" fillId="0" borderId="10" xfId="0" applyNumberFormat="1" applyFont="1" applyFill="1" applyBorder="1" applyAlignment="1">
      <alignment horizontal="center" wrapText="1"/>
    </xf>
    <xf numFmtId="0" fontId="10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 horizontal="center"/>
    </xf>
    <xf numFmtId="4" fontId="10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horizontal="center"/>
    </xf>
    <xf numFmtId="4" fontId="10" fillId="0" borderId="0" xfId="0" applyNumberFormat="1" applyFont="1" applyAlignment="1">
      <alignment horizontal="center" vertical="center"/>
    </xf>
    <xf numFmtId="172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2" fontId="7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center"/>
    </xf>
    <xf numFmtId="4" fontId="6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49" fontId="8" fillId="0" borderId="10" xfId="0" applyNumberFormat="1" applyFont="1" applyFill="1" applyBorder="1" applyAlignment="1">
      <alignment horizontal="center"/>
    </xf>
    <xf numFmtId="4" fontId="6" fillId="0" borderId="10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wrapText="1"/>
    </xf>
    <xf numFmtId="4" fontId="10" fillId="0" borderId="10" xfId="0" applyNumberFormat="1" applyFont="1" applyFill="1" applyBorder="1" applyAlignment="1">
      <alignment horizontal="center" vertical="center" wrapText="1"/>
    </xf>
    <xf numFmtId="172" fontId="10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left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172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" fontId="10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6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="75" zoomScaleNormal="75" zoomScalePageLayoutView="0" workbookViewId="0" topLeftCell="A7">
      <selection activeCell="D41" sqref="D41"/>
    </sheetView>
  </sheetViews>
  <sheetFormatPr defaultColWidth="9.00390625" defaultRowHeight="12.75"/>
  <cols>
    <col min="1" max="1" width="115.25390625" style="1" customWidth="1"/>
    <col min="2" max="2" width="20.625" style="1" customWidth="1"/>
    <col min="3" max="3" width="39.375" style="1" customWidth="1"/>
    <col min="4" max="4" width="24.375" style="1" customWidth="1"/>
    <col min="5" max="5" width="17.125" style="1" hidden="1" customWidth="1"/>
    <col min="6" max="6" width="17.00390625" style="1" hidden="1" customWidth="1"/>
    <col min="7" max="7" width="14.00390625" style="1" hidden="1" customWidth="1"/>
    <col min="8" max="8" width="20.875" style="1" hidden="1" customWidth="1"/>
    <col min="9" max="9" width="24.125" style="1" hidden="1" customWidth="1"/>
    <col min="10" max="16384" width="9.125" style="1" customWidth="1"/>
  </cols>
  <sheetData>
    <row r="1" spans="3:6" ht="17.25" customHeight="1" hidden="1">
      <c r="C1" s="58" t="s">
        <v>3</v>
      </c>
      <c r="D1" s="58"/>
      <c r="E1" s="58"/>
      <c r="F1" s="58"/>
    </row>
    <row r="2" spans="3:6" ht="84.75" customHeight="1" hidden="1">
      <c r="C2" s="3"/>
      <c r="D2" s="3"/>
      <c r="E2" s="3"/>
      <c r="F2" s="3"/>
    </row>
    <row r="3" spans="3:6" ht="12.75" customHeight="1" hidden="1">
      <c r="C3" s="3"/>
      <c r="D3" s="3"/>
      <c r="E3" s="3"/>
      <c r="F3" s="3"/>
    </row>
    <row r="4" spans="3:6" ht="15" customHeight="1" hidden="1">
      <c r="C4" s="3"/>
      <c r="D4" s="3"/>
      <c r="E4" s="3"/>
      <c r="F4" s="3"/>
    </row>
    <row r="5" spans="3:6" ht="14.25" customHeight="1" hidden="1">
      <c r="C5" s="3"/>
      <c r="D5" s="3"/>
      <c r="E5" s="3"/>
      <c r="F5" s="3"/>
    </row>
    <row r="6" spans="3:6" ht="16.5" customHeight="1" hidden="1">
      <c r="C6" s="3"/>
      <c r="D6" s="3"/>
      <c r="E6" s="3"/>
      <c r="F6" s="3"/>
    </row>
    <row r="7" spans="3:7" ht="24" customHeight="1">
      <c r="C7" s="47" t="s">
        <v>54</v>
      </c>
      <c r="D7" s="48"/>
      <c r="E7" s="48"/>
      <c r="F7" s="48"/>
      <c r="G7" s="48"/>
    </row>
    <row r="8" spans="3:9" ht="42" customHeight="1">
      <c r="C8" s="47" t="s">
        <v>60</v>
      </c>
      <c r="D8" s="48"/>
      <c r="E8" s="48"/>
      <c r="F8" s="48"/>
      <c r="G8" s="48"/>
      <c r="H8" s="48"/>
      <c r="I8" s="48"/>
    </row>
    <row r="9" spans="3:9" ht="21" customHeight="1">
      <c r="C9" s="49" t="s">
        <v>61</v>
      </c>
      <c r="D9" s="50"/>
      <c r="E9" s="50"/>
      <c r="F9" s="50"/>
      <c r="G9" s="50"/>
      <c r="H9" s="50"/>
      <c r="I9" s="50"/>
    </row>
    <row r="10" spans="3:7" s="11" customFormat="1" ht="22.5" customHeight="1">
      <c r="C10" s="51" t="s">
        <v>62</v>
      </c>
      <c r="D10" s="52"/>
      <c r="E10" s="52"/>
      <c r="F10" s="52"/>
      <c r="G10" s="52"/>
    </row>
    <row r="11" spans="3:7" ht="21" customHeight="1">
      <c r="C11" s="62" t="s">
        <v>65</v>
      </c>
      <c r="D11" s="52"/>
      <c r="E11" s="52"/>
      <c r="F11" s="52"/>
      <c r="G11" s="52"/>
    </row>
    <row r="12" spans="3:7" ht="17.25" customHeight="1">
      <c r="C12" s="12"/>
      <c r="D12" s="13"/>
      <c r="E12" s="13"/>
      <c r="F12" s="13"/>
      <c r="G12" s="13"/>
    </row>
    <row r="13" spans="3:6" ht="12.75">
      <c r="C13" s="2"/>
      <c r="D13" s="2"/>
      <c r="E13" s="2"/>
      <c r="F13" s="2"/>
    </row>
    <row r="14" spans="1:6" ht="42.75" customHeight="1">
      <c r="A14" s="59" t="s">
        <v>63</v>
      </c>
      <c r="B14" s="59"/>
      <c r="C14" s="59"/>
      <c r="D14" s="59"/>
      <c r="E14" s="59"/>
      <c r="F14" s="59"/>
    </row>
    <row r="15" spans="1:6" ht="18.75">
      <c r="A15" s="60" t="s">
        <v>64</v>
      </c>
      <c r="B15" s="60"/>
      <c r="C15" s="60"/>
      <c r="D15" s="60"/>
      <c r="E15" s="60"/>
      <c r="F15" s="60"/>
    </row>
    <row r="16" spans="1:6" ht="18.75">
      <c r="A16" s="14"/>
      <c r="B16" s="14"/>
      <c r="C16" s="14"/>
      <c r="D16" s="14"/>
      <c r="E16" s="14"/>
      <c r="F16" s="14" t="s">
        <v>51</v>
      </c>
    </row>
    <row r="17" spans="1:9" ht="24" customHeight="1">
      <c r="A17" s="61" t="s">
        <v>0</v>
      </c>
      <c r="B17" s="61" t="s">
        <v>1</v>
      </c>
      <c r="C17" s="61"/>
      <c r="D17" s="55" t="s">
        <v>2</v>
      </c>
      <c r="E17" s="56"/>
      <c r="F17" s="57"/>
      <c r="G17" s="53" t="s">
        <v>49</v>
      </c>
      <c r="H17" s="9" t="s">
        <v>57</v>
      </c>
      <c r="I17" s="9" t="s">
        <v>58</v>
      </c>
    </row>
    <row r="18" spans="1:9" ht="88.5" customHeight="1">
      <c r="A18" s="61"/>
      <c r="B18" s="9" t="s">
        <v>4</v>
      </c>
      <c r="C18" s="9" t="s">
        <v>5</v>
      </c>
      <c r="D18" s="9" t="s">
        <v>55</v>
      </c>
      <c r="E18" s="9" t="s">
        <v>50</v>
      </c>
      <c r="F18" s="9" t="s">
        <v>53</v>
      </c>
      <c r="G18" s="54"/>
      <c r="H18" s="9" t="s">
        <v>56</v>
      </c>
      <c r="I18" s="9" t="s">
        <v>59</v>
      </c>
    </row>
    <row r="19" spans="1:9" ht="12.75">
      <c r="A19" s="10">
        <v>1</v>
      </c>
      <c r="B19" s="10">
        <v>2</v>
      </c>
      <c r="C19" s="10">
        <v>3</v>
      </c>
      <c r="D19" s="10">
        <v>4</v>
      </c>
      <c r="E19" s="10">
        <v>5</v>
      </c>
      <c r="F19" s="10">
        <v>6</v>
      </c>
      <c r="G19" s="9">
        <v>9</v>
      </c>
      <c r="H19" s="9"/>
      <c r="I19" s="9"/>
    </row>
    <row r="20" spans="1:9" ht="39">
      <c r="A20" s="15" t="s">
        <v>30</v>
      </c>
      <c r="B20" s="16" t="s">
        <v>52</v>
      </c>
      <c r="C20" s="17" t="s">
        <v>25</v>
      </c>
      <c r="D20" s="18">
        <f>D21+D23</f>
        <v>0</v>
      </c>
      <c r="E20" s="19">
        <f>E21-E23</f>
        <v>0</v>
      </c>
      <c r="F20" s="19">
        <f>F21-F23</f>
        <v>0</v>
      </c>
      <c r="G20" s="19">
        <f>G21-G23</f>
        <v>0</v>
      </c>
      <c r="H20" s="18">
        <v>0</v>
      </c>
      <c r="I20" s="18">
        <v>0</v>
      </c>
    </row>
    <row r="21" spans="1:9" ht="42.75" customHeight="1">
      <c r="A21" s="20" t="s">
        <v>31</v>
      </c>
      <c r="B21" s="16" t="s">
        <v>52</v>
      </c>
      <c r="C21" s="21" t="s">
        <v>26</v>
      </c>
      <c r="D21" s="22">
        <f>D22</f>
        <v>5099400</v>
      </c>
      <c r="E21" s="22">
        <f>E22</f>
        <v>0</v>
      </c>
      <c r="F21" s="22">
        <f>F22</f>
        <v>0</v>
      </c>
      <c r="G21" s="22">
        <f>G22</f>
        <v>0</v>
      </c>
      <c r="H21" s="22">
        <v>6500000</v>
      </c>
      <c r="I21" s="22">
        <v>6800000</v>
      </c>
    </row>
    <row r="22" spans="1:9" ht="36.75" customHeight="1">
      <c r="A22" s="23" t="s">
        <v>32</v>
      </c>
      <c r="B22" s="16" t="s">
        <v>52</v>
      </c>
      <c r="C22" s="24" t="s">
        <v>27</v>
      </c>
      <c r="D22" s="25">
        <v>5099400</v>
      </c>
      <c r="E22" s="44">
        <v>0</v>
      </c>
      <c r="F22" s="44">
        <v>0</v>
      </c>
      <c r="G22" s="45"/>
      <c r="H22" s="46">
        <v>6500000</v>
      </c>
      <c r="I22" s="46">
        <v>6000000</v>
      </c>
    </row>
    <row r="23" spans="1:9" ht="41.25" customHeight="1">
      <c r="A23" s="23" t="s">
        <v>33</v>
      </c>
      <c r="B23" s="16" t="s">
        <v>52</v>
      </c>
      <c r="C23" s="24" t="s">
        <v>28</v>
      </c>
      <c r="D23" s="22">
        <f>D24</f>
        <v>-5099400</v>
      </c>
      <c r="E23" s="22">
        <f>E24</f>
        <v>0</v>
      </c>
      <c r="F23" s="22">
        <f>F24</f>
        <v>0</v>
      </c>
      <c r="G23" s="22">
        <f>G24</f>
        <v>0</v>
      </c>
      <c r="H23" s="22">
        <v>-6500000</v>
      </c>
      <c r="I23" s="22">
        <v>-6800000</v>
      </c>
    </row>
    <row r="24" spans="1:9" ht="37.5">
      <c r="A24" s="23" t="s">
        <v>34</v>
      </c>
      <c r="B24" s="16" t="s">
        <v>52</v>
      </c>
      <c r="C24" s="24" t="s">
        <v>29</v>
      </c>
      <c r="D24" s="22">
        <v>-5099400</v>
      </c>
      <c r="E24" s="26">
        <v>0</v>
      </c>
      <c r="F24" s="28"/>
      <c r="G24" s="27"/>
      <c r="H24" s="22">
        <v>-6500000</v>
      </c>
      <c r="I24" s="22">
        <v>-6800000</v>
      </c>
    </row>
    <row r="25" spans="1:9" ht="18.75">
      <c r="A25" s="29" t="s">
        <v>6</v>
      </c>
      <c r="B25" s="16" t="s">
        <v>52</v>
      </c>
      <c r="C25" s="30" t="s">
        <v>15</v>
      </c>
      <c r="D25" s="31">
        <f aca="true" t="shared" si="0" ref="D25:I25">D26+D30</f>
        <v>726744890.84</v>
      </c>
      <c r="E25" s="31">
        <f t="shared" si="0"/>
        <v>6736636840</v>
      </c>
      <c r="F25" s="31">
        <f t="shared" si="0"/>
        <v>6827506200</v>
      </c>
      <c r="G25" s="31">
        <f t="shared" si="0"/>
        <v>6154298.800000001</v>
      </c>
      <c r="H25" s="31">
        <f t="shared" si="0"/>
        <v>73386300</v>
      </c>
      <c r="I25" s="31">
        <f t="shared" si="0"/>
        <v>73327000</v>
      </c>
    </row>
    <row r="26" spans="1:9" ht="22.5" customHeight="1">
      <c r="A26" s="23" t="s">
        <v>7</v>
      </c>
      <c r="B26" s="16" t="s">
        <v>52</v>
      </c>
      <c r="C26" s="24" t="s">
        <v>16</v>
      </c>
      <c r="D26" s="32">
        <v>-6016100</v>
      </c>
      <c r="E26" s="32">
        <f aca="true" t="shared" si="1" ref="E26:G28">E27</f>
        <v>3285713300</v>
      </c>
      <c r="F26" s="32">
        <f t="shared" si="1"/>
        <v>3349012100</v>
      </c>
      <c r="G26" s="32">
        <f t="shared" si="1"/>
        <v>3002037.7</v>
      </c>
      <c r="H26" s="32">
        <v>-6613700</v>
      </c>
      <c r="I26" s="32">
        <v>-6873000</v>
      </c>
    </row>
    <row r="27" spans="1:9" ht="19.5" customHeight="1">
      <c r="A27" s="23" t="s">
        <v>8</v>
      </c>
      <c r="B27" s="16" t="s">
        <v>52</v>
      </c>
      <c r="C27" s="24" t="s">
        <v>17</v>
      </c>
      <c r="D27" s="32">
        <v>-6016100</v>
      </c>
      <c r="E27" s="32">
        <f t="shared" si="1"/>
        <v>3285713300</v>
      </c>
      <c r="F27" s="32">
        <f t="shared" si="1"/>
        <v>3349012100</v>
      </c>
      <c r="G27" s="32">
        <f t="shared" si="1"/>
        <v>3002037.7</v>
      </c>
      <c r="H27" s="32">
        <v>-6613700</v>
      </c>
      <c r="I27" s="32">
        <v>-6873000</v>
      </c>
    </row>
    <row r="28" spans="1:9" ht="21.75" customHeight="1">
      <c r="A28" s="23" t="s">
        <v>9</v>
      </c>
      <c r="B28" s="16" t="s">
        <v>52</v>
      </c>
      <c r="C28" s="24" t="s">
        <v>18</v>
      </c>
      <c r="D28" s="32">
        <v>-6016100</v>
      </c>
      <c r="E28" s="32">
        <f t="shared" si="1"/>
        <v>3285713300</v>
      </c>
      <c r="F28" s="32">
        <f t="shared" si="1"/>
        <v>3349012100</v>
      </c>
      <c r="G28" s="32">
        <f t="shared" si="1"/>
        <v>3002037.7</v>
      </c>
      <c r="H28" s="32">
        <v>-6613700</v>
      </c>
      <c r="I28" s="32">
        <v>-6873000</v>
      </c>
    </row>
    <row r="29" spans="1:9" ht="21" customHeight="1">
      <c r="A29" s="23" t="s">
        <v>10</v>
      </c>
      <c r="B29" s="16" t="s">
        <v>52</v>
      </c>
      <c r="C29" s="24" t="s">
        <v>19</v>
      </c>
      <c r="D29" s="32">
        <v>-6016100</v>
      </c>
      <c r="E29" s="26">
        <f>3285559300+E35</f>
        <v>3285713300</v>
      </c>
      <c r="F29" s="26">
        <f>3348929100+F35</f>
        <v>3349012100</v>
      </c>
      <c r="G29" s="33">
        <v>3002037.7</v>
      </c>
      <c r="H29" s="32">
        <v>-6613700</v>
      </c>
      <c r="I29" s="32">
        <v>-6873000</v>
      </c>
    </row>
    <row r="30" spans="1:9" ht="23.25" customHeight="1">
      <c r="A30" s="23" t="s">
        <v>11</v>
      </c>
      <c r="B30" s="16" t="s">
        <v>52</v>
      </c>
      <c r="C30" s="24" t="s">
        <v>20</v>
      </c>
      <c r="D30" s="32">
        <v>732760990.84</v>
      </c>
      <c r="E30" s="32">
        <f>E31</f>
        <v>3450923540</v>
      </c>
      <c r="F30" s="32">
        <f>F31</f>
        <v>3478494100</v>
      </c>
      <c r="G30" s="32">
        <f>G31</f>
        <v>3152261.1</v>
      </c>
      <c r="H30" s="32">
        <v>80000000</v>
      </c>
      <c r="I30" s="32">
        <v>80200000</v>
      </c>
    </row>
    <row r="31" spans="1:9" ht="24.75" customHeight="1">
      <c r="A31" s="23" t="s">
        <v>12</v>
      </c>
      <c r="B31" s="16" t="s">
        <v>52</v>
      </c>
      <c r="C31" s="24" t="s">
        <v>21</v>
      </c>
      <c r="D31" s="32">
        <v>732760990.84</v>
      </c>
      <c r="E31" s="32">
        <f aca="true" t="shared" si="2" ref="E31:G32">E32</f>
        <v>3450923540</v>
      </c>
      <c r="F31" s="32">
        <f t="shared" si="2"/>
        <v>3478494100</v>
      </c>
      <c r="G31" s="32">
        <f t="shared" si="2"/>
        <v>3152261.1</v>
      </c>
      <c r="H31" s="32">
        <v>80000000</v>
      </c>
      <c r="I31" s="32">
        <v>80200000</v>
      </c>
    </row>
    <row r="32" spans="1:9" ht="24" customHeight="1">
      <c r="A32" s="23" t="s">
        <v>13</v>
      </c>
      <c r="B32" s="16" t="s">
        <v>52</v>
      </c>
      <c r="C32" s="24" t="s">
        <v>22</v>
      </c>
      <c r="D32" s="32">
        <v>732760990.84</v>
      </c>
      <c r="E32" s="32">
        <f t="shared" si="2"/>
        <v>3450923540</v>
      </c>
      <c r="F32" s="32">
        <f t="shared" si="2"/>
        <v>3478494100</v>
      </c>
      <c r="G32" s="32">
        <f t="shared" si="2"/>
        <v>3152261.1</v>
      </c>
      <c r="H32" s="32">
        <v>80000000</v>
      </c>
      <c r="I32" s="32">
        <v>80200000</v>
      </c>
    </row>
    <row r="33" spans="1:9" ht="24" customHeight="1">
      <c r="A33" s="23" t="s">
        <v>14</v>
      </c>
      <c r="B33" s="16" t="s">
        <v>52</v>
      </c>
      <c r="C33" s="24" t="s">
        <v>23</v>
      </c>
      <c r="D33" s="32">
        <v>732760990.84</v>
      </c>
      <c r="E33" s="26">
        <v>3450923540</v>
      </c>
      <c r="F33" s="26">
        <v>3478494100</v>
      </c>
      <c r="G33" s="33">
        <v>3152261.1</v>
      </c>
      <c r="H33" s="32">
        <v>80000000</v>
      </c>
      <c r="I33" s="32">
        <v>80200000</v>
      </c>
    </row>
    <row r="34" spans="1:9" ht="19.5" customHeight="1">
      <c r="A34" s="34" t="s">
        <v>48</v>
      </c>
      <c r="B34" s="16" t="s">
        <v>52</v>
      </c>
      <c r="C34" s="35" t="s">
        <v>47</v>
      </c>
      <c r="D34" s="36">
        <f>D35+D38</f>
        <v>116100</v>
      </c>
      <c r="E34" s="36">
        <f aca="true" t="shared" si="3" ref="D34:I34">E35+E38</f>
        <v>154000</v>
      </c>
      <c r="F34" s="36">
        <f t="shared" si="3"/>
        <v>83000</v>
      </c>
      <c r="G34" s="36">
        <f t="shared" si="3"/>
        <v>141</v>
      </c>
      <c r="H34" s="36">
        <f t="shared" si="3"/>
        <v>113700</v>
      </c>
      <c r="I34" s="36">
        <f t="shared" si="3"/>
        <v>73000</v>
      </c>
    </row>
    <row r="35" spans="1:9" ht="37.5">
      <c r="A35" s="37" t="s">
        <v>36</v>
      </c>
      <c r="B35" s="16" t="s">
        <v>52</v>
      </c>
      <c r="C35" s="17" t="s">
        <v>35</v>
      </c>
      <c r="D35" s="38">
        <f>D36</f>
        <v>5215500</v>
      </c>
      <c r="E35" s="39">
        <f aca="true" t="shared" si="4" ref="E35:G36">E36</f>
        <v>154000</v>
      </c>
      <c r="F35" s="39">
        <f t="shared" si="4"/>
        <v>83000</v>
      </c>
      <c r="G35" s="38">
        <f t="shared" si="4"/>
        <v>141</v>
      </c>
      <c r="H35" s="38">
        <v>6613700</v>
      </c>
      <c r="I35" s="38">
        <v>6873000</v>
      </c>
    </row>
    <row r="36" spans="1:9" ht="42.75" customHeight="1">
      <c r="A36" s="40" t="s">
        <v>38</v>
      </c>
      <c r="B36" s="16" t="s">
        <v>52</v>
      </c>
      <c r="C36" s="41" t="s">
        <v>37</v>
      </c>
      <c r="D36" s="38">
        <f>D37</f>
        <v>5215500</v>
      </c>
      <c r="E36" s="26">
        <f t="shared" si="4"/>
        <v>154000</v>
      </c>
      <c r="F36" s="26">
        <f t="shared" si="4"/>
        <v>83000</v>
      </c>
      <c r="G36" s="32">
        <f t="shared" si="4"/>
        <v>141</v>
      </c>
      <c r="H36" s="38">
        <v>6613700</v>
      </c>
      <c r="I36" s="38">
        <v>6873000</v>
      </c>
    </row>
    <row r="37" spans="1:9" ht="42.75" customHeight="1">
      <c r="A37" s="40" t="s">
        <v>40</v>
      </c>
      <c r="B37" s="16" t="s">
        <v>52</v>
      </c>
      <c r="C37" s="41" t="s">
        <v>39</v>
      </c>
      <c r="D37" s="38">
        <v>5215500</v>
      </c>
      <c r="E37" s="26">
        <v>154000</v>
      </c>
      <c r="F37" s="26">
        <v>83000</v>
      </c>
      <c r="G37" s="33">
        <v>141</v>
      </c>
      <c r="H37" s="38">
        <v>6613700</v>
      </c>
      <c r="I37" s="38">
        <v>6873000</v>
      </c>
    </row>
    <row r="38" spans="1:9" ht="29.25" customHeight="1">
      <c r="A38" s="37" t="s">
        <v>42</v>
      </c>
      <c r="B38" s="16" t="s">
        <v>52</v>
      </c>
      <c r="C38" s="17" t="s">
        <v>41</v>
      </c>
      <c r="D38" s="38">
        <f>D39</f>
        <v>-5099400</v>
      </c>
      <c r="E38" s="39">
        <f aca="true" t="shared" si="5" ref="E38:G39">E39</f>
        <v>0</v>
      </c>
      <c r="F38" s="39">
        <f t="shared" si="5"/>
        <v>0</v>
      </c>
      <c r="G38" s="38">
        <f t="shared" si="5"/>
        <v>0</v>
      </c>
      <c r="H38" s="38">
        <v>-6500000</v>
      </c>
      <c r="I38" s="38">
        <v>-6800000</v>
      </c>
    </row>
    <row r="39" spans="1:9" ht="24.75" customHeight="1">
      <c r="A39" s="40" t="s">
        <v>44</v>
      </c>
      <c r="B39" s="16" t="s">
        <v>52</v>
      </c>
      <c r="C39" s="41" t="s">
        <v>43</v>
      </c>
      <c r="D39" s="38">
        <f>D40</f>
        <v>-5099400</v>
      </c>
      <c r="E39" s="26">
        <f t="shared" si="5"/>
        <v>0</v>
      </c>
      <c r="F39" s="26">
        <f t="shared" si="5"/>
        <v>0</v>
      </c>
      <c r="G39" s="32">
        <f t="shared" si="5"/>
        <v>0</v>
      </c>
      <c r="H39" s="38">
        <v>-6500000</v>
      </c>
      <c r="I39" s="38">
        <v>-6800000</v>
      </c>
    </row>
    <row r="40" spans="1:9" ht="42" customHeight="1">
      <c r="A40" s="40" t="s">
        <v>46</v>
      </c>
      <c r="B40" s="16" t="s">
        <v>52</v>
      </c>
      <c r="C40" s="41" t="s">
        <v>45</v>
      </c>
      <c r="D40" s="38">
        <f>-5099400</f>
        <v>-5099400</v>
      </c>
      <c r="E40" s="26">
        <v>0</v>
      </c>
      <c r="F40" s="26">
        <v>0</v>
      </c>
      <c r="G40" s="33"/>
      <c r="H40" s="38">
        <v>-6500000</v>
      </c>
      <c r="I40" s="38">
        <v>-6800000</v>
      </c>
    </row>
    <row r="41" spans="1:9" ht="18.75" customHeight="1">
      <c r="A41" s="42" t="s">
        <v>24</v>
      </c>
      <c r="B41" s="27"/>
      <c r="C41" s="27"/>
      <c r="D41" s="36">
        <f>D25+D34</f>
        <v>726860990.84</v>
      </c>
      <c r="E41" s="43">
        <f>E20+E25+E34</f>
        <v>6736790840</v>
      </c>
      <c r="F41" s="43">
        <f>F20+F25+F34</f>
        <v>6827589200</v>
      </c>
      <c r="G41" s="43">
        <f>G20+G25+G34</f>
        <v>6154439.800000001</v>
      </c>
      <c r="H41" s="36">
        <f>H25+H34</f>
        <v>73500000</v>
      </c>
      <c r="I41" s="36">
        <f>I25+I34</f>
        <v>73400000</v>
      </c>
    </row>
    <row r="43" spans="1:6" ht="14.25">
      <c r="A43" s="6"/>
      <c r="B43" s="5"/>
      <c r="C43" s="5"/>
      <c r="D43" s="4"/>
      <c r="E43" s="5"/>
      <c r="F43" s="5"/>
    </row>
    <row r="44" ht="14.25">
      <c r="A44" s="7"/>
    </row>
    <row r="45" spans="1:4" ht="27.75" customHeight="1">
      <c r="A45" s="7"/>
      <c r="D45" s="8"/>
    </row>
    <row r="46" ht="14.25">
      <c r="A46" s="7"/>
    </row>
    <row r="47" spans="1:4" ht="22.5" customHeight="1">
      <c r="A47" s="7"/>
      <c r="D47" s="8"/>
    </row>
  </sheetData>
  <sheetProtection/>
  <mergeCells count="12">
    <mergeCell ref="C1:F1"/>
    <mergeCell ref="A14:F14"/>
    <mergeCell ref="A15:F15"/>
    <mergeCell ref="B17:C17"/>
    <mergeCell ref="A17:A18"/>
    <mergeCell ref="C11:G11"/>
    <mergeCell ref="C8:I8"/>
    <mergeCell ref="C9:I9"/>
    <mergeCell ref="C7:G7"/>
    <mergeCell ref="C10:G10"/>
    <mergeCell ref="G17:G18"/>
    <mergeCell ref="D17:F17"/>
  </mergeCells>
  <printOptions/>
  <pageMargins left="0.2362204724409449" right="0.2362204724409449" top="0.15748031496062992" bottom="0.15748031496062992" header="0.31496062992125984" footer="0.31496062992125984"/>
  <pageSetup fitToHeight="0" fitToWidth="1" horizontalDpi="600" verticalDpi="600" orientation="landscape" paperSize="9" scale="73" r:id="rId1"/>
  <ignoredErrors>
    <ignoredError sqref="B20:B4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ХМАО-Югры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Ташлыкова</dc:creator>
  <cp:keywords/>
  <dc:description/>
  <cp:lastModifiedBy>Феоктистова Татьяна Павловна</cp:lastModifiedBy>
  <cp:lastPrinted>2018-08-02T11:08:21Z</cp:lastPrinted>
  <dcterms:created xsi:type="dcterms:W3CDTF">2007-12-04T13:14:46Z</dcterms:created>
  <dcterms:modified xsi:type="dcterms:W3CDTF">2018-08-02T11:08:25Z</dcterms:modified>
  <cp:category/>
  <cp:version/>
  <cp:contentType/>
  <cp:contentStatus/>
</cp:coreProperties>
</file>